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65" windowWidth="5820" windowHeight="3825" activeTab="0"/>
  </bookViews>
  <sheets>
    <sheet name="Sheet1" sheetId="1" r:id="rId1"/>
    <sheet name="Chart2" sheetId="2" r:id="rId2"/>
    <sheet name="Chart3" sheetId="3" r:id="rId3"/>
  </sheets>
  <definedNames>
    <definedName name="_xlnm.Print_Area" localSheetId="0">'Sheet1'!$A$1:$N$9</definedName>
  </definedNames>
  <calcPr fullCalcOnLoad="1"/>
</workbook>
</file>

<file path=xl/sharedStrings.xml><?xml version="1.0" encoding="utf-8"?>
<sst xmlns="http://schemas.openxmlformats.org/spreadsheetml/2006/main" count="21" uniqueCount="21">
  <si>
    <t>Nag-7</t>
  </si>
  <si>
    <t>Nag-4.8</t>
  </si>
  <si>
    <t>Ultima-18</t>
  </si>
  <si>
    <t>Meade-26</t>
  </si>
  <si>
    <t>Rini-38</t>
  </si>
  <si>
    <t>Eyepiece f.l. in mm &gt;</t>
  </si>
  <si>
    <t>F.O.V. in arc minutes &gt;</t>
  </si>
  <si>
    <t>5mm LE</t>
  </si>
  <si>
    <t>F.O.V. Degrees=</t>
  </si>
  <si>
    <t>Nag-20</t>
  </si>
  <si>
    <t>Nag-9</t>
  </si>
  <si>
    <t>Tak-50</t>
  </si>
  <si>
    <t>Rad-12</t>
  </si>
  <si>
    <t>Nag-31</t>
  </si>
  <si>
    <t>Ultima30</t>
  </si>
  <si>
    <t>AFV in Degrees &gt;</t>
  </si>
  <si>
    <t>Burg-17</t>
  </si>
  <si>
    <t>Exit Pupil=</t>
  </si>
  <si>
    <t>Magnification=</t>
  </si>
  <si>
    <t xml:space="preserve">^Scope's F.L. in mm^ </t>
  </si>
  <si>
    <r>
      <t>NOTE</t>
    </r>
    <r>
      <rPr>
        <sz val="8"/>
        <rFont val="Arial"/>
        <family val="2"/>
      </rPr>
      <t>: this spreadsheet is currently set up for a C8 (Celestron 8" F/10 SCT) and my current set of eyepieces. To enter your scope, just type your scope's focal length in mm into the top left cell (A1) and then enter and copy and paste the focal lengths and apparent fields of view of your various eyepieces, substituting yours for mine.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</si>
</sst>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2">
    <font>
      <sz val="11"/>
      <name val="Times New Roman"/>
      <family val="0"/>
    </font>
    <font>
      <b/>
      <sz val="8"/>
      <name val="Arial"/>
      <family val="2"/>
    </font>
    <font>
      <sz val="8"/>
      <name val="Arial"/>
      <family val="2"/>
    </font>
    <font>
      <b/>
      <sz val="8"/>
      <color indexed="8"/>
      <name val="Arial"/>
      <family val="2"/>
    </font>
    <font>
      <sz val="8"/>
      <color indexed="8"/>
      <name val="Arial"/>
      <family val="2"/>
    </font>
    <font>
      <b/>
      <sz val="12"/>
      <color indexed="62"/>
      <name val="Arial"/>
      <family val="2"/>
    </font>
    <font>
      <b/>
      <sz val="11"/>
      <color indexed="57"/>
      <name val="Arial"/>
      <family val="2"/>
    </font>
    <font>
      <sz val="10"/>
      <color indexed="8"/>
      <name val="Arial"/>
      <family val="2"/>
    </font>
    <font>
      <sz val="9.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8"/>
      <color indexed="17"/>
      <name val="Arial"/>
      <family val="2"/>
    </font>
    <font>
      <sz val="8"/>
      <color indexed="17"/>
      <name val="Arial"/>
      <family val="2"/>
    </font>
    <font>
      <b/>
      <sz val="8"/>
      <color indexed="57"/>
      <name val="Arial"/>
      <family val="2"/>
    </font>
    <font>
      <b/>
      <sz val="18"/>
      <color indexed="10"/>
      <name val="Arial"/>
      <family val="2"/>
    </font>
    <font>
      <b/>
      <sz val="22"/>
      <color indexed="20"/>
      <name val="Arial"/>
      <family val="2"/>
    </font>
    <font>
      <b/>
      <sz val="16"/>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b/>
      <sz val="8"/>
      <color rgb="FF00B050"/>
      <name val="Arial"/>
      <family val="2"/>
    </font>
    <font>
      <sz val="8"/>
      <color rgb="FF00B050"/>
      <name val="Arial"/>
      <family val="2"/>
    </font>
    <font>
      <b/>
      <sz val="8"/>
      <color theme="6"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horizontal="right"/>
    </xf>
    <xf numFmtId="0" fontId="2" fillId="0" borderId="0" xfId="0" applyNumberFormat="1" applyFont="1" applyAlignment="1">
      <alignment horizontal="center"/>
    </xf>
    <xf numFmtId="0" fontId="2" fillId="0" borderId="0" xfId="0" applyFont="1" applyAlignment="1">
      <alignment/>
    </xf>
    <xf numFmtId="1" fontId="4" fillId="0" borderId="0" xfId="0" applyNumberFormat="1" applyFont="1" applyAlignment="1">
      <alignment horizontal="center"/>
    </xf>
    <xf numFmtId="2" fontId="3" fillId="0" borderId="0" xfId="0" applyNumberFormat="1" applyFont="1" applyAlignment="1">
      <alignment horizontal="center"/>
    </xf>
    <xf numFmtId="1" fontId="5" fillId="0" borderId="0" xfId="0" applyNumberFormat="1" applyFont="1" applyAlignment="1">
      <alignment horizontal="center"/>
    </xf>
    <xf numFmtId="2" fontId="4" fillId="0" borderId="0" xfId="0" applyNumberFormat="1" applyFont="1" applyAlignment="1">
      <alignment horizontal="center"/>
    </xf>
    <xf numFmtId="0" fontId="6" fillId="0" borderId="0" xfId="0" applyFont="1" applyAlignment="1">
      <alignment horizontal="center"/>
    </xf>
    <xf numFmtId="0" fontId="1" fillId="0" borderId="0" xfId="0" applyFont="1" applyAlignment="1">
      <alignment horizontal="left" vertical="top" wrapText="1"/>
    </xf>
    <xf numFmtId="0" fontId="48" fillId="0" borderId="0" xfId="0" applyFont="1" applyAlignment="1">
      <alignment horizontal="right"/>
    </xf>
    <xf numFmtId="0" fontId="49" fillId="0" borderId="0" xfId="0" applyFont="1" applyAlignment="1">
      <alignment horizontal="right"/>
    </xf>
    <xf numFmtId="0" fontId="50" fillId="0" borderId="0" xfId="0" applyNumberFormat="1" applyFont="1" applyAlignment="1">
      <alignment horizontal="center"/>
    </xf>
    <xf numFmtId="0" fontId="51"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800080"/>
                </a:solidFill>
              </a:rPr>
              <a:t>Starmaster/Paracorr Powers</a:t>
            </a:r>
          </a:p>
        </c:rich>
      </c:tx>
      <c:layout>
        <c:manualLayout>
          <c:xMode val="factor"/>
          <c:yMode val="factor"/>
          <c:x val="0.00325"/>
          <c:y val="0"/>
        </c:manualLayout>
      </c:layout>
      <c:spPr>
        <a:noFill/>
        <a:ln>
          <a:noFill/>
        </a:ln>
      </c:spPr>
    </c:title>
    <c:plotArea>
      <c:layout>
        <c:manualLayout>
          <c:xMode val="edge"/>
          <c:yMode val="edge"/>
          <c:x val="0.0625"/>
          <c:y val="0.146"/>
          <c:w val="0.8505"/>
          <c:h val="0.843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Sheet1!#REF!</c:f>
              <c:strCache>
                <c:ptCount val="10"/>
                <c:pt idx="0">
                  <c:v>Nag-4.8</c:v>
                </c:pt>
                <c:pt idx="1">
                  <c:v>5mm LE</c:v>
                </c:pt>
                <c:pt idx="2">
                  <c:v>Nag-7</c:v>
                </c:pt>
                <c:pt idx="3">
                  <c:v>Nag-9</c:v>
                </c:pt>
                <c:pt idx="4">
                  <c:v>Rad-12</c:v>
                </c:pt>
                <c:pt idx="5">
                  <c:v>Ultima-18</c:v>
                </c:pt>
                <c:pt idx="6">
                  <c:v>Nag-20</c:v>
                </c:pt>
                <c:pt idx="7">
                  <c:v>Meade-26</c:v>
                </c:pt>
                <c:pt idx="8">
                  <c:v>Rini-38</c:v>
                </c:pt>
                <c:pt idx="9">
                  <c:v>Tak-50</c:v>
                </c:pt>
              </c:strCache>
            </c:strRef>
          </c:cat>
          <c:val>
            <c:numRef>
              <c:f>Sheet1!#REF!</c:f>
              <c:numCache>
                <c:ptCount val="10"/>
                <c:pt idx="0">
                  <c:v>492.82291666666663</c:v>
                </c:pt>
                <c:pt idx="1">
                  <c:v>473.10999999999996</c:v>
                </c:pt>
                <c:pt idx="2">
                  <c:v>337.93571428571425</c:v>
                </c:pt>
                <c:pt idx="3">
                  <c:v>262.83888888888885</c:v>
                </c:pt>
                <c:pt idx="4">
                  <c:v>197.12916666666663</c:v>
                </c:pt>
                <c:pt idx="5">
                  <c:v>131.41944444444442</c:v>
                </c:pt>
                <c:pt idx="6">
                  <c:v>118.27749999999999</c:v>
                </c:pt>
                <c:pt idx="7">
                  <c:v>90.9826923076923</c:v>
                </c:pt>
                <c:pt idx="8">
                  <c:v>62.25131578947367</c:v>
                </c:pt>
                <c:pt idx="9">
                  <c:v>47.311</c:v>
                </c:pt>
              </c:numCache>
            </c:numRef>
          </c:val>
        </c:ser>
        <c:axId val="52768236"/>
        <c:axId val="5152077"/>
      </c:barChart>
      <c:catAx>
        <c:axId val="52768236"/>
        <c:scaling>
          <c:orientation val="minMax"/>
        </c:scaling>
        <c:axPos val="b"/>
        <c:delete val="0"/>
        <c:numFmt formatCode="General" sourceLinked="1"/>
        <c:majorTickMark val="out"/>
        <c:minorTickMark val="none"/>
        <c:tickLblPos val="nextTo"/>
        <c:spPr>
          <a:ln w="3175">
            <a:solidFill>
              <a:srgbClr val="000000"/>
            </a:solidFill>
          </a:ln>
        </c:spPr>
        <c:crossAx val="5152077"/>
        <c:crosses val="autoZero"/>
        <c:auto val="1"/>
        <c:lblOffset val="100"/>
        <c:tickLblSkip val="1"/>
        <c:noMultiLvlLbl val="0"/>
      </c:catAx>
      <c:valAx>
        <c:axId val="5152077"/>
        <c:scaling>
          <c:orientation val="minMax"/>
        </c:scaling>
        <c:axPos val="l"/>
        <c:title>
          <c:tx>
            <c:rich>
              <a:bodyPr vert="horz" rot="-5400000" anchor="ctr"/>
              <a:lstStyle/>
              <a:p>
                <a:pPr algn="ctr">
                  <a:defRPr/>
                </a:pPr>
                <a:r>
                  <a:rPr lang="en-US" cap="none" sz="1800" b="1" i="0" u="none" baseline="0">
                    <a:solidFill>
                      <a:srgbClr val="FF0000"/>
                    </a:solidFill>
                  </a:rPr>
                  <a:t>Magnification</a:t>
                </a:r>
              </a:p>
            </c:rich>
          </c:tx>
          <c:layout>
            <c:manualLayout>
              <c:xMode val="factor"/>
              <c:yMode val="factor"/>
              <c:x val="-0.004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768236"/>
        <c:crossesAt val="1"/>
        <c:crossBetween val="between"/>
        <c:dispUnits/>
      </c:valAx>
      <c:spPr>
        <a:noFill/>
        <a:ln w="12700">
          <a:solidFill>
            <a:srgbClr val="808080"/>
          </a:solidFill>
        </a:ln>
      </c:spPr>
    </c:plotArea>
    <c:legend>
      <c:legendPos val="r"/>
      <c:layout>
        <c:manualLayout>
          <c:xMode val="edge"/>
          <c:yMode val="edge"/>
          <c:x val="0.923"/>
          <c:y val="0.52725"/>
          <c:w val="0.071"/>
          <c:h val="0.0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800080"/>
                </a:solidFill>
              </a:rPr>
              <a:t>Starmaster Fields of View in arc minutes</a:t>
            </a:r>
          </a:p>
        </c:rich>
      </c:tx>
      <c:layout>
        <c:manualLayout>
          <c:xMode val="factor"/>
          <c:yMode val="factor"/>
          <c:x val="0.00225"/>
          <c:y val="0"/>
        </c:manualLayout>
      </c:layout>
      <c:spPr>
        <a:solidFill>
          <a:srgbClr val="FFFFFF"/>
        </a:solidFill>
        <a:ln w="3175">
          <a:noFill/>
        </a:ln>
      </c:spPr>
    </c:title>
    <c:plotArea>
      <c:layout>
        <c:manualLayout>
          <c:xMode val="edge"/>
          <c:yMode val="edge"/>
          <c:x val="0.05325"/>
          <c:y val="0.14"/>
          <c:w val="0.85925"/>
          <c:h val="0.84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Sheet1!#REF!</c:f>
              <c:strCache>
                <c:ptCount val="10"/>
                <c:pt idx="0">
                  <c:v>Nag-4.8</c:v>
                </c:pt>
                <c:pt idx="1">
                  <c:v>5mm LE</c:v>
                </c:pt>
                <c:pt idx="2">
                  <c:v>Nag-7</c:v>
                </c:pt>
                <c:pt idx="3">
                  <c:v>Nag-9</c:v>
                </c:pt>
                <c:pt idx="4">
                  <c:v>Rad-12</c:v>
                </c:pt>
                <c:pt idx="5">
                  <c:v>Ultima-18</c:v>
                </c:pt>
                <c:pt idx="6">
                  <c:v>Nag-20</c:v>
                </c:pt>
                <c:pt idx="7">
                  <c:v>Meade-26</c:v>
                </c:pt>
                <c:pt idx="8">
                  <c:v>Rini-38</c:v>
                </c:pt>
                <c:pt idx="9">
                  <c:v>Tak-50</c:v>
                </c:pt>
              </c:strCache>
            </c:strRef>
          </c:cat>
          <c:val>
            <c:numRef>
              <c:f>Sheet1!#REF!</c:f>
              <c:numCache>
                <c:ptCount val="10"/>
                <c:pt idx="0">
                  <c:v>9.983301980511932</c:v>
                </c:pt>
                <c:pt idx="1">
                  <c:v>6.34102005876012</c:v>
                </c:pt>
                <c:pt idx="2">
                  <c:v>14.558982054913235</c:v>
                </c:pt>
                <c:pt idx="3">
                  <c:v>18.718691213459877</c:v>
                </c:pt>
                <c:pt idx="4">
                  <c:v>18.262137769229145</c:v>
                </c:pt>
                <c:pt idx="5">
                  <c:v>22.82767221153643</c:v>
                </c:pt>
                <c:pt idx="6">
                  <c:v>41.59709158546639</c:v>
                </c:pt>
                <c:pt idx="7">
                  <c:v>34.29223647777473</c:v>
                </c:pt>
                <c:pt idx="8">
                  <c:v>61.68544313161845</c:v>
                </c:pt>
                <c:pt idx="9">
                  <c:v>65.94660861110525</c:v>
                </c:pt>
              </c:numCache>
            </c:numRef>
          </c:val>
        </c:ser>
        <c:axId val="46368694"/>
        <c:axId val="14665063"/>
      </c:barChart>
      <c:catAx>
        <c:axId val="46368694"/>
        <c:scaling>
          <c:orientation val="minMax"/>
        </c:scaling>
        <c:axPos val="b"/>
        <c:delete val="0"/>
        <c:numFmt formatCode="General" sourceLinked="1"/>
        <c:majorTickMark val="out"/>
        <c:minorTickMark val="none"/>
        <c:tickLblPos val="nextTo"/>
        <c:spPr>
          <a:ln w="3175">
            <a:solidFill>
              <a:srgbClr val="000000"/>
            </a:solidFill>
          </a:ln>
        </c:spPr>
        <c:crossAx val="14665063"/>
        <c:crosses val="autoZero"/>
        <c:auto val="1"/>
        <c:lblOffset val="100"/>
        <c:tickLblSkip val="1"/>
        <c:noMultiLvlLbl val="0"/>
      </c:catAx>
      <c:valAx>
        <c:axId val="14665063"/>
        <c:scaling>
          <c:orientation val="minMax"/>
        </c:scaling>
        <c:axPos val="l"/>
        <c:title>
          <c:tx>
            <c:rich>
              <a:bodyPr vert="horz" rot="-5400000" anchor="ctr"/>
              <a:lstStyle/>
              <a:p>
                <a:pPr algn="ctr">
                  <a:defRPr/>
                </a:pPr>
                <a:r>
                  <a:rPr lang="en-US" cap="none" sz="1600" b="1" i="0" u="none" baseline="0">
                    <a:solidFill>
                      <a:srgbClr val="FF0000"/>
                    </a:solidFill>
                  </a:rPr>
                  <a:t>ARC MINUTES (1/60ths of a Degree)</a:t>
                </a:r>
              </a:p>
            </c:rich>
          </c:tx>
          <c:layout>
            <c:manualLayout>
              <c:xMode val="factor"/>
              <c:yMode val="factor"/>
              <c:x val="-0.00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68694"/>
        <c:crossesAt val="1"/>
        <c:crossBetween val="between"/>
        <c:dispUnits/>
      </c:valAx>
      <c:spPr>
        <a:noFill/>
        <a:ln w="12700">
          <a:solidFill>
            <a:srgbClr val="808080"/>
          </a:solidFill>
        </a:ln>
      </c:spPr>
    </c:plotArea>
    <c:legend>
      <c:legendPos val="r"/>
      <c:layout>
        <c:manualLayout>
          <c:xMode val="edge"/>
          <c:yMode val="edge"/>
          <c:x val="0.9245"/>
          <c:y val="0.52725"/>
          <c:w val="0.071"/>
          <c:h val="0.0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400050</xdr:colOff>
      <xdr:row>0</xdr:row>
      <xdr:rowOff>0</xdr:rowOff>
    </xdr:to>
    <xdr:sp>
      <xdr:nvSpPr>
        <xdr:cNvPr id="1" name="Line 10"/>
        <xdr:cNvSpPr>
          <a:spLocks/>
        </xdr:cNvSpPr>
      </xdr:nvSpPr>
      <xdr:spPr>
        <a:xfrm>
          <a:off x="0" y="0"/>
          <a:ext cx="79629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0</xdr:row>
      <xdr:rowOff>0</xdr:rowOff>
    </xdr:from>
    <xdr:to>
      <xdr:col>13</xdr:col>
      <xdr:colOff>409575</xdr:colOff>
      <xdr:row>0</xdr:row>
      <xdr:rowOff>0</xdr:rowOff>
    </xdr:to>
    <xdr:sp>
      <xdr:nvSpPr>
        <xdr:cNvPr id="2" name="Line 22"/>
        <xdr:cNvSpPr>
          <a:spLocks/>
        </xdr:cNvSpPr>
      </xdr:nvSpPr>
      <xdr:spPr>
        <a:xfrm>
          <a:off x="0" y="0"/>
          <a:ext cx="79724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0</xdr:row>
      <xdr:rowOff>0</xdr:rowOff>
    </xdr:from>
    <xdr:to>
      <xdr:col>14</xdr:col>
      <xdr:colOff>9525</xdr:colOff>
      <xdr:row>0</xdr:row>
      <xdr:rowOff>0</xdr:rowOff>
    </xdr:to>
    <xdr:sp>
      <xdr:nvSpPr>
        <xdr:cNvPr id="3" name="Line 23"/>
        <xdr:cNvSpPr>
          <a:spLocks/>
        </xdr:cNvSpPr>
      </xdr:nvSpPr>
      <xdr:spPr>
        <a:xfrm>
          <a:off x="19050" y="0"/>
          <a:ext cx="79724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1">
      <selection activeCell="A11" sqref="A11"/>
    </sheetView>
  </sheetViews>
  <sheetFormatPr defaultColWidth="9.140625" defaultRowHeight="15"/>
  <cols>
    <col min="1" max="1" width="27.7109375" style="1" customWidth="1"/>
    <col min="2" max="2" width="6.57421875" style="2" bestFit="1" customWidth="1"/>
    <col min="3" max="3" width="7.28125" style="2" bestFit="1" customWidth="1"/>
    <col min="4" max="5" width="6.28125" style="3" bestFit="1" customWidth="1"/>
    <col min="6" max="7" width="7.57421875" style="3" customWidth="1"/>
    <col min="8" max="8" width="8.140625" style="3" bestFit="1" customWidth="1"/>
    <col min="9" max="9" width="6.28125" style="3" bestFit="1" customWidth="1"/>
    <col min="10" max="10" width="8.57421875" style="3" bestFit="1" customWidth="1"/>
    <col min="11" max="11" width="8.57421875" style="3" customWidth="1"/>
    <col min="12" max="14" width="6.28125" style="3" bestFit="1" customWidth="1"/>
    <col min="15" max="15" width="10.140625" style="3" customWidth="1"/>
    <col min="16" max="16384" width="9.140625" style="3" customWidth="1"/>
  </cols>
  <sheetData>
    <row r="1" spans="1:14" ht="15">
      <c r="A1" s="8">
        <v>2032</v>
      </c>
      <c r="B1" s="13" t="s">
        <v>1</v>
      </c>
      <c r="C1" s="13" t="s">
        <v>7</v>
      </c>
      <c r="D1" s="13" t="s">
        <v>0</v>
      </c>
      <c r="E1" s="13" t="s">
        <v>10</v>
      </c>
      <c r="F1" s="13" t="s">
        <v>12</v>
      </c>
      <c r="G1" s="13" t="s">
        <v>16</v>
      </c>
      <c r="H1" s="13" t="s">
        <v>2</v>
      </c>
      <c r="I1" s="13" t="s">
        <v>9</v>
      </c>
      <c r="J1" s="13" t="s">
        <v>3</v>
      </c>
      <c r="K1" s="13" t="s">
        <v>14</v>
      </c>
      <c r="L1" s="13" t="s">
        <v>13</v>
      </c>
      <c r="M1" s="13" t="s">
        <v>4</v>
      </c>
      <c r="N1" s="13" t="s">
        <v>11</v>
      </c>
    </row>
    <row r="2" spans="1:14" ht="11.25">
      <c r="A2" s="10" t="s">
        <v>19</v>
      </c>
      <c r="B2" s="2">
        <f>$A$1</f>
        <v>2032</v>
      </c>
      <c r="C2" s="2">
        <f>$A$1</f>
        <v>2032</v>
      </c>
      <c r="D2" s="2">
        <f aca="true" t="shared" si="0" ref="D2:N2">$A$1</f>
        <v>2032</v>
      </c>
      <c r="E2" s="2">
        <f t="shared" si="0"/>
        <v>2032</v>
      </c>
      <c r="F2" s="2">
        <f t="shared" si="0"/>
        <v>2032</v>
      </c>
      <c r="G2" s="2">
        <f t="shared" si="0"/>
        <v>2032</v>
      </c>
      <c r="H2" s="2">
        <f t="shared" si="0"/>
        <v>2032</v>
      </c>
      <c r="I2" s="2">
        <f t="shared" si="0"/>
        <v>2032</v>
      </c>
      <c r="J2" s="2">
        <f t="shared" si="0"/>
        <v>2032</v>
      </c>
      <c r="K2" s="2">
        <f t="shared" si="0"/>
        <v>2032</v>
      </c>
      <c r="L2" s="2">
        <f t="shared" si="0"/>
        <v>2032</v>
      </c>
      <c r="M2" s="2">
        <f t="shared" si="0"/>
        <v>2032</v>
      </c>
      <c r="N2" s="2">
        <f t="shared" si="0"/>
        <v>2032</v>
      </c>
    </row>
    <row r="3" spans="1:14" ht="11.25">
      <c r="A3" s="11" t="s">
        <v>5</v>
      </c>
      <c r="B3" s="12">
        <v>4.8</v>
      </c>
      <c r="C3" s="2">
        <v>5</v>
      </c>
      <c r="D3" s="2">
        <v>7</v>
      </c>
      <c r="E3" s="2">
        <v>9</v>
      </c>
      <c r="F3" s="2">
        <v>12</v>
      </c>
      <c r="G3" s="2">
        <v>17</v>
      </c>
      <c r="H3" s="2">
        <v>18</v>
      </c>
      <c r="I3" s="2">
        <v>20</v>
      </c>
      <c r="J3" s="2">
        <v>26</v>
      </c>
      <c r="K3" s="2">
        <v>30</v>
      </c>
      <c r="L3" s="2">
        <v>31</v>
      </c>
      <c r="M3" s="2">
        <v>38</v>
      </c>
      <c r="N3" s="2">
        <v>50</v>
      </c>
    </row>
    <row r="4" spans="1:14" ht="11.25">
      <c r="A4" s="11" t="s">
        <v>15</v>
      </c>
      <c r="B4" s="12">
        <v>82</v>
      </c>
      <c r="C4" s="2">
        <v>50</v>
      </c>
      <c r="D4" s="2">
        <v>82</v>
      </c>
      <c r="E4" s="2">
        <v>82</v>
      </c>
      <c r="F4" s="2">
        <v>60</v>
      </c>
      <c r="G4" s="2">
        <v>65</v>
      </c>
      <c r="H4" s="2">
        <v>50</v>
      </c>
      <c r="I4" s="2">
        <v>82</v>
      </c>
      <c r="J4" s="2">
        <v>52</v>
      </c>
      <c r="K4" s="2">
        <v>50</v>
      </c>
      <c r="L4" s="2">
        <v>82</v>
      </c>
      <c r="M4" s="2">
        <v>64</v>
      </c>
      <c r="N4" s="2">
        <v>52</v>
      </c>
    </row>
    <row r="5" spans="1:14" ht="11.25">
      <c r="A5" s="1" t="s">
        <v>17</v>
      </c>
      <c r="B5" s="7">
        <f>B3/6.25</f>
        <v>0.768</v>
      </c>
      <c r="C5" s="7">
        <f aca="true" t="shared" si="1" ref="C5:N5">C3/6.25</f>
        <v>0.8</v>
      </c>
      <c r="D5" s="7">
        <f t="shared" si="1"/>
        <v>1.12</v>
      </c>
      <c r="E5" s="7">
        <f t="shared" si="1"/>
        <v>1.44</v>
      </c>
      <c r="F5" s="7">
        <f t="shared" si="1"/>
        <v>1.92</v>
      </c>
      <c r="G5" s="7">
        <f>G3/6.25</f>
        <v>2.72</v>
      </c>
      <c r="H5" s="7">
        <f t="shared" si="1"/>
        <v>2.88</v>
      </c>
      <c r="I5" s="7">
        <f t="shared" si="1"/>
        <v>3.2</v>
      </c>
      <c r="J5" s="7">
        <f t="shared" si="1"/>
        <v>4.16</v>
      </c>
      <c r="K5" s="7">
        <f>K3/6.25</f>
        <v>4.8</v>
      </c>
      <c r="L5" s="7">
        <f t="shared" si="1"/>
        <v>4.96</v>
      </c>
      <c r="M5" s="7">
        <f t="shared" si="1"/>
        <v>6.08</v>
      </c>
      <c r="N5" s="7">
        <f t="shared" si="1"/>
        <v>8</v>
      </c>
    </row>
    <row r="6" spans="1:14" ht="15.75">
      <c r="A6" s="1" t="s">
        <v>18</v>
      </c>
      <c r="B6" s="6">
        <f>B2/B3</f>
        <v>423.33333333333337</v>
      </c>
      <c r="C6" s="6">
        <f>C2/C3</f>
        <v>406.4</v>
      </c>
      <c r="D6" s="6">
        <f aca="true" t="shared" si="2" ref="D6:M6">D2/D3</f>
        <v>290.2857142857143</v>
      </c>
      <c r="E6" s="6">
        <f t="shared" si="2"/>
        <v>225.77777777777777</v>
      </c>
      <c r="F6" s="6">
        <f t="shared" si="2"/>
        <v>169.33333333333334</v>
      </c>
      <c r="G6" s="6">
        <f>G2/G3</f>
        <v>119.52941176470588</v>
      </c>
      <c r="H6" s="6">
        <f t="shared" si="2"/>
        <v>112.88888888888889</v>
      </c>
      <c r="I6" s="6">
        <f>I2/I3</f>
        <v>101.6</v>
      </c>
      <c r="J6" s="6">
        <f t="shared" si="2"/>
        <v>78.15384615384616</v>
      </c>
      <c r="K6" s="6">
        <f>K2/K3</f>
        <v>67.73333333333333</v>
      </c>
      <c r="L6" s="6">
        <f>L2/L3</f>
        <v>65.54838709677419</v>
      </c>
      <c r="M6" s="6">
        <f t="shared" si="2"/>
        <v>53.473684210526315</v>
      </c>
      <c r="N6" s="6">
        <f>N2/N3</f>
        <v>40.64</v>
      </c>
    </row>
    <row r="7" spans="1:14" ht="11.25">
      <c r="A7" s="1" t="s">
        <v>8</v>
      </c>
      <c r="B7" s="5">
        <f aca="true" t="shared" si="3" ref="B7:N7">B4/B6</f>
        <v>0.1937007874015748</v>
      </c>
      <c r="C7" s="5">
        <f t="shared" si="3"/>
        <v>0.12303149606299213</v>
      </c>
      <c r="D7" s="5">
        <f t="shared" si="3"/>
        <v>0.2824803149606299</v>
      </c>
      <c r="E7" s="5">
        <f t="shared" si="3"/>
        <v>0.3631889763779528</v>
      </c>
      <c r="F7" s="5">
        <f t="shared" si="3"/>
        <v>0.3543307086614173</v>
      </c>
      <c r="G7" s="5">
        <f t="shared" si="3"/>
        <v>0.5437992125984252</v>
      </c>
      <c r="H7" s="5">
        <f t="shared" si="3"/>
        <v>0.44291338582677164</v>
      </c>
      <c r="I7" s="5">
        <f t="shared" si="3"/>
        <v>0.8070866141732284</v>
      </c>
      <c r="J7" s="5">
        <f t="shared" si="3"/>
        <v>0.6653543307086613</v>
      </c>
      <c r="K7" s="5">
        <f t="shared" si="3"/>
        <v>0.7381889763779528</v>
      </c>
      <c r="L7" s="5">
        <f t="shared" si="3"/>
        <v>1.250984251968504</v>
      </c>
      <c r="M7" s="5">
        <f t="shared" si="3"/>
        <v>1.1968503937007875</v>
      </c>
      <c r="N7" s="5">
        <f t="shared" si="3"/>
        <v>1.279527559055118</v>
      </c>
    </row>
    <row r="8" spans="1:14" ht="11.25">
      <c r="A8" s="1" t="s">
        <v>6</v>
      </c>
      <c r="B8" s="4">
        <f aca="true" t="shared" si="4" ref="B8:N8">B7*60</f>
        <v>11.622047244094487</v>
      </c>
      <c r="C8" s="4">
        <f t="shared" si="4"/>
        <v>7.381889763779528</v>
      </c>
      <c r="D8" s="4">
        <f t="shared" si="4"/>
        <v>16.948818897637796</v>
      </c>
      <c r="E8" s="4">
        <f t="shared" si="4"/>
        <v>21.791338582677167</v>
      </c>
      <c r="F8" s="4">
        <f t="shared" si="4"/>
        <v>21.259842519685037</v>
      </c>
      <c r="G8" s="4">
        <f t="shared" si="4"/>
        <v>32.62795275590551</v>
      </c>
      <c r="H8" s="4">
        <f t="shared" si="4"/>
        <v>26.5748031496063</v>
      </c>
      <c r="I8" s="4">
        <f t="shared" si="4"/>
        <v>48.425196850393704</v>
      </c>
      <c r="J8" s="4">
        <f t="shared" si="4"/>
        <v>39.92125984251968</v>
      </c>
      <c r="K8" s="4">
        <f t="shared" si="4"/>
        <v>44.29133858267717</v>
      </c>
      <c r="L8" s="4">
        <f t="shared" si="4"/>
        <v>75.05905511811024</v>
      </c>
      <c r="M8" s="4">
        <f t="shared" si="4"/>
        <v>71.81102362204724</v>
      </c>
      <c r="N8" s="4">
        <f t="shared" si="4"/>
        <v>76.77165354330708</v>
      </c>
    </row>
    <row r="11" ht="149.25" customHeight="1">
      <c r="A11" s="9" t="s">
        <v>20</v>
      </c>
    </row>
  </sheetData>
  <sheetProtection/>
  <printOptions/>
  <pageMargins left="0.5" right="0.5" top="0.5" bottom="0.5"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Hellerworker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Valarie Keaton</dc:creator>
  <cp:keywords/>
  <dc:description/>
  <cp:lastModifiedBy>Paul Walsh</cp:lastModifiedBy>
  <cp:lastPrinted>2003-07-23T19:10:03Z</cp:lastPrinted>
  <dcterms:created xsi:type="dcterms:W3CDTF">1997-07-03T23:16:22Z</dcterms:created>
  <dcterms:modified xsi:type="dcterms:W3CDTF">2013-12-11T03:00:18Z</dcterms:modified>
  <cp:category/>
  <cp:version/>
  <cp:contentType/>
  <cp:contentStatus/>
</cp:coreProperties>
</file>